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Šrámkova" sheetId="1" r:id="rId4"/>
  </sheets>
  <definedNames/>
  <calcPr/>
  <extLst>
    <ext uri="GoogleSheetsCustomDataVersion2">
      <go:sheetsCustomData xmlns:go="http://customooxmlschemas.google.com/" r:id="rId5" roundtripDataChecksum="QE/8Oe6sz1ba8KIYRA874YGKvClbXZeayk2W8LdE888="/>
    </ext>
  </extLst>
</workbook>
</file>

<file path=xl/sharedStrings.xml><?xml version="1.0" encoding="utf-8"?>
<sst xmlns="http://schemas.openxmlformats.org/spreadsheetml/2006/main" count="68" uniqueCount="52">
  <si>
    <t xml:space="preserve">Pokud zadávací dokumentace obsahuje požadavky na určité obchodní názvy nebo odkazy na obchodní firmy, názvy nebo jména a příjmení nebo jsou pro jeho organizační složku příznačné, např. patenty a vynálezy, užitné vzory, normy, průmyslové vzory, ochranné známky nebo označení původu, účastník zadávacího řízení to při zpracování nabídky bude chápat jako vymezení kvalitativního standardu. V tomto případě je účastník zadávacího řízení oprávněn v nabídce uvést i jiné, kvalitativně a technicky obdobné řešení, které splňuje minimálně požadované standardy a odpovídá uvedeným parametrům. </t>
  </si>
  <si>
    <t>Konektivita - Základní škola Opava, Šrámkova 4</t>
  </si>
  <si>
    <t>Požadováné řešení musí být v plném souladu s dokumentem„STANDARD KONEKTIVITY ŠKOL.pdf“. Dodavatel se zavazuje zpracovat a předat podklady k prokázání splnění Standardu konektivity škol formou záveřečné technické zprávy.</t>
  </si>
  <si>
    <t>Název</t>
  </si>
  <si>
    <t>Popis - minimální požadavky</t>
  </si>
  <si>
    <t xml:space="preserve"> </t>
  </si>
  <si>
    <t>Mn.</t>
  </si>
  <si>
    <t>Cena/ks</t>
  </si>
  <si>
    <t>Cena bez DPH</t>
  </si>
  <si>
    <t>DPH 21%</t>
  </si>
  <si>
    <t>Cena s DPH</t>
  </si>
  <si>
    <t>Název výrobce a PN produktu (případně jiná specifikace)</t>
  </si>
  <si>
    <t>Firewall</t>
  </si>
  <si>
    <t>Firewall typu Next Generation, HTTP/HTTPS Web Filtering, Antivir/Antispam Services, loadballancing, aplikační kontrolu na síťové úrovni, která umožňuje zobrazení využití webových aplikací, Advanced Malware Protection, Ochrana pomocí Intrusion Prevention (IPS) - možnost definování vlastních signatur, licence na min. 5 let provozu, propustnost firewallu min. 10Gbps, NGFW propustnost min. 1 Gbps, Propustnost IPS min. 1,4 Gbps, IPsec VPN min. 6,5 Gbps, NetFlow, porty minimálně 1x console port, 1x USB port, 2x GE RJ45/SFP, 6x GbE. Cena včetně instalace, implementace a dopravy.</t>
  </si>
  <si>
    <t>ks</t>
  </si>
  <si>
    <t>Server</t>
  </si>
  <si>
    <t>umístění do Racku, velikost min.2U, serverový CPU min. 16 jader a 28000 bodu dle www.cpubenchmark.net v době podání nabídky, možnost rozšíření o další CPU, paměť min. 128GB DDR4, složení disků minimálně 2x 2,5" SSD min. 960 GB SATA s certifikací pro servery a 4x 2,5" HDD min. 2,4TB SAS 10k rpm 12G, řadič s RAID 5 a s min. 4 GB baterií zálohovanou cache, složení Lan portu min. 4x 1GE, možnost vzdáleného ovládání na HW úrovni s reálným náhledem na instalovaný OS, redundantní zdroj min. 800W.</t>
  </si>
  <si>
    <t>soubor</t>
  </si>
  <si>
    <t>Implementační práce</t>
  </si>
  <si>
    <t xml:space="preserve">Součástí dodávky budou následující implementační práce: Předimplementační analýza provedení migrace, Instalace Hypervizoru, vytvoření VM s instalací dodávaného serverového OS, vytvoření doménového řešení na dodávané verzi serverového OS, konfigurace služeb serveru pro naplnění specifikace - Standard konektivity škol.pdf </t>
  </si>
  <si>
    <t>člověkoden</t>
  </si>
  <si>
    <t xml:space="preserve">Serverový OS </t>
  </si>
  <si>
    <t>Trvalá licence aktuálního serverového OS kompatibilního se stávajícím systémem školy Microsoft Windows Server s podporou Virtualizace a licenci pro min. 2x VM, splňujíci specifické pravidla dle - Standard konektivity škol.pdf, včetně licence pro min. 200ks zařízení.</t>
  </si>
  <si>
    <t>Antivir - koncové zařízení</t>
  </si>
  <si>
    <t>komplexní antivirový, antimalware, antispyware systém pro koncové body PC/NTB/Tablety- X86/X64/ARM64, monitoring PC, personální firewall, personální IPS, ochrana před neautorizovaným zásahem na stanici, systém pro blokaci exploitů ZD ( java, MS Office, PDF ...), kontrola šifr. spojení, ochrana před zapojením stanice do Bootnetu, detekce rootkitů,  vzdálená správa- admin. konzole, podpora Windows 7/10/11, Linux, MacOS, Android, aktualizace na dobu min. 5 let,  podpora v českém jazyce.</t>
  </si>
  <si>
    <t>Antivir - Server</t>
  </si>
  <si>
    <t>Antivirový systém pro kontrolu hrozeb, aktualizace online, antivir, podpora nabízeného serverového OS, aktualizace na dobu min. 5 let, stejný výrobce jako u Antivirového řešení pro koncové zařízení.</t>
  </si>
  <si>
    <t>SW nástroj pro administraci uživatelských účtů</t>
  </si>
  <si>
    <t>Základní požadované vlastnosti:
prostředí v Češtině, včetně podpory v českém jazyce, možnost nasazení jako Virtual Appliance nebo HW box.
Integrovaný Service Desk, Integrované napojení na externí SMS bránu.
Možnost nastavení správcovských rolí: - Globální správce; - Administrátor s omezenými právy pouze na vybrané skupiny (vytváření účtů, resety hesel, omezení přístupu apod.) s možnosti jednotlivé práva přidávat či odebírat globálním správcem
Uživatelské rozhraní pro zakládání a rušení uživatelských účtů, skupin zabezpečení, organizačních jednotek
Uživatelské rozhraní pro importování uživatelských účty z Bakalářů, Školy OnLine
Možnost hromadného i jednotlivého resetu hesla s možností odeslání hesla přes SMS bránu, nebo vytvoření tiskové sestavy pro tisk hesel a následné odstřižení pro předání jednotlivým uživatelům
Možnost editace uživatelské e-mailové adresy
Možnost vytvářet hostovské účty pro návštěvy školy s časovým omezením a omezeným přístupem pouze do internetu. Možnost generování hesla a odesláním formou SMS včetně informace o délce platnosti účtu.
Uživatelská editace vyučovacích hodin a přestávek (z důvodu blokací internetu pouze na jednu vyučovací hodinu)
Možnost zablokovat přístup k internetu přes účet správce pro danou skupinu s možností rychlého výběru na jak dlouho (min. 1 vyučovací hodina – právě probíhající, 1 den – do konce kalendářního dne, trvale, výběr období od-do )
Možnost omezovat přístup na webové stránky s nevhodným obsahem dle definovaných kategorií po skupinách.
Cena včetně instalace, konfigurace a dopravy.</t>
  </si>
  <si>
    <t>Systém pro Logování</t>
  </si>
  <si>
    <t>Virtuální apliance pro Logování a Monitorování, software určený ke sběru dat a jejich ukládání v časové ose min. 3. měs. Logování přístupu uživatelů do sítě umožňující dohledání vazeb IP adresa – čas – uživatel, Spolupracující s Identity Managementem, parametry dle specifikace standard konektivity škol.pdf. Cena včetně instalace, implementace a dopravy.</t>
  </si>
  <si>
    <t>Síťový přepínač - pateřní</t>
  </si>
  <si>
    <t>min. 24x 1G SFP port, Kapacita přepínače min. 56 Gbps, L3 vrstva, IEEE 802.1s, 802.1Q, 802.1X, ovládání pomocí Command-line interface. Cena včetně instalace, konfigurace a dopravy.</t>
  </si>
  <si>
    <t>SFP modul</t>
  </si>
  <si>
    <t>SFP transceiver 1,25G, LR, 1310nm, LC dupl. kompatibilní s dodávaným páteřním síťovým přepínačem. Cena včetně instalace, konfigurace a dopravy.</t>
  </si>
  <si>
    <t>Síťový přepínač - typ 1</t>
  </si>
  <si>
    <t>Switch 48G + 4SFP port - min. 48x 10/100/1000BASE-T Port, 4x 1G SFP port, interní AC, Switching Capacity min. 104 Gbps, podpora IEEE 802.1X,  IEEE 802.1Q,  IEEE 802.1S, možnost uložení více konfiguračních souborů, Centralizovaná správa podporující automatickou konfiguraci, řízení a náhled na přepínače formou grafického rozhraní s licencí pro až 25 přepínačů v ceně. Cena včetně instalace, konfigurace a dopravy.</t>
  </si>
  <si>
    <t>Síťový přepínač - typ 2</t>
  </si>
  <si>
    <t>Switch 48G + 4SFP port - min. 48x 10/100/1000BASE-T Port, 4x 1G SFP port, min. 370W CL4 PoE, interní AC, Switching Capacity min. 104 Gbps, podpora IEEE 802.1X,  IEEE 802.1Q,  IEEE 802.1S, možnost uložení více konfiguračních souborů, Centralizovaná správa podporující automatickou konfiguraci, řízení a náhled na přepínače formou grafického rozhraní s licencí pro až 25 přepínačů v ceně. Cena včetně instalace, konfigurace a dopravy.</t>
  </si>
  <si>
    <t>SFP transceiver 1,25Gbps, 1000BASE-LX, SM, 1310nm, LC duplex, DMI, kompatibilní s dodávanými síťovými přepínači. Cena včetně instalace, konfigurace a dopravy.</t>
  </si>
  <si>
    <t xml:space="preserve">Access point </t>
  </si>
  <si>
    <t>wifi AP pro pokrytí WiFi signálem 2,4GHz i 5GHz s plnou podporou norem 802.11a/b/g/n/ac/ax, podpora protokolu IEEE 802.1X, 802.1Q, podpora WPA2, PoE, multi SSID, Centrální správa formou interního virtuálního kontroleru, který je součásti systému AP, podpora mechanismu izolace klientů, propustnost min. 1,2 Gb/s v pásmu 5 GHz (2x2 MIMO) a min. 574 Mb/s v pásmu 2.4 GHz (2x2 MIMO), minimálně 1x 10/100/1000 RJ-45 LAN, držák s možností přichycení na zeď i strop. Cena včetně instalace, konfigurace a dopravy.</t>
  </si>
  <si>
    <t>Záložní NAS</t>
  </si>
  <si>
    <t>NAS pro montáž do racku 1U, Procesor min. 2 jádra, paměť min. 2GB DDR4, min. 4x pozice pro HDD 3,5", disky vyměnitelné za provozu. Podpora: RAID 0, 1, 5, 10.; USB: min. 1x USB 3.0 port, Ethernet: min. 2x 1GbE. Cena včetně dopravy, montáže, instalace, odzkoušení.</t>
  </si>
  <si>
    <t>HDD 4TB</t>
  </si>
  <si>
    <t>3.5" HDD min. 4TB pro dodávaný NAS, určené pro provoz 24/7</t>
  </si>
  <si>
    <t>SW pro Backup a Restore VM</t>
  </si>
  <si>
    <t>Licence SW pro Zálohování a obnovu, pro zálohování dodávané virtualizační platformy s možností instalace na dodávaný NAS nebo Server, komponenty a funkcionality pro zálohování a replikaci VM, nástroj s integrovaným plánovačem záloh, snadná obnova VM. Aktualizace na dobu 5let. Součástí dodávky NAS a souvisejících položek bude instalace, konfigurace zálohování dodávaných VM.</t>
  </si>
  <si>
    <t>UPS 2200VA</t>
  </si>
  <si>
    <t>záložní zdroj min. 2200VA, Line Interaktivní, porty minimálně 1x IEC 320 C19 a 8x IEC 320 C13, montáž do Racku max. 2U. Cena včetně dopravy, montáže, instalace, odzkoušení</t>
  </si>
  <si>
    <t>Konektivita školy celkem</t>
  </si>
  <si>
    <t>UCHAZEČ VYPLNÍ POUZE ŽLUTÁ POLÍČKA !!!</t>
  </si>
</sst>
</file>

<file path=xl/styles.xml><?xml version="1.0" encoding="utf-8"?>
<styleSheet xmlns="http://schemas.openxmlformats.org/spreadsheetml/2006/main" xmlns:x14ac="http://schemas.microsoft.com/office/spreadsheetml/2009/9/ac" xmlns:mc="http://schemas.openxmlformats.org/markup-compatibility/2006">
  <fonts count="11">
    <font>
      <sz val="10.0"/>
      <color rgb="FF000000"/>
      <name val="Arial"/>
      <scheme val="minor"/>
    </font>
    <font>
      <sz val="9.0"/>
      <color theme="1"/>
      <name val="Calibri"/>
    </font>
    <font>
      <b/>
      <sz val="14.0"/>
      <color theme="1"/>
      <name val="Calibri"/>
    </font>
    <font/>
    <font>
      <sz val="9.0"/>
      <color rgb="FFFF0000"/>
      <name val="Calibri"/>
    </font>
    <font>
      <b/>
      <sz val="10.0"/>
      <color rgb="FFFFFFFF"/>
      <name val="Calibri"/>
    </font>
    <font>
      <b/>
      <sz val="10.0"/>
      <color theme="1"/>
      <name val="Calibri"/>
    </font>
    <font>
      <b/>
      <sz val="9.0"/>
      <color theme="1"/>
      <name val="Calibri"/>
    </font>
    <font>
      <sz val="10.0"/>
      <color theme="1"/>
      <name val="Calibri"/>
    </font>
    <font>
      <b/>
      <sz val="12.0"/>
      <color theme="1"/>
      <name val="Calibri"/>
    </font>
    <font>
      <sz val="10.0"/>
      <color theme="1"/>
      <name val="Arial"/>
    </font>
  </fonts>
  <fills count="7">
    <fill>
      <patternFill patternType="none"/>
    </fill>
    <fill>
      <patternFill patternType="lightGray"/>
    </fill>
    <fill>
      <patternFill patternType="solid">
        <fgColor rgb="FFD8D8D8"/>
        <bgColor rgb="FFD8D8D8"/>
      </patternFill>
    </fill>
    <fill>
      <patternFill patternType="solid">
        <fgColor rgb="FFF2F2F2"/>
        <bgColor rgb="FFF2F2F2"/>
      </patternFill>
    </fill>
    <fill>
      <patternFill patternType="solid">
        <fgColor rgb="FFFFC000"/>
        <bgColor rgb="FFFFC000"/>
      </patternFill>
    </fill>
    <fill>
      <patternFill patternType="solid">
        <fgColor rgb="FFFFFF00"/>
        <bgColor rgb="FFFFFF00"/>
      </patternFill>
    </fill>
    <fill>
      <patternFill patternType="solid">
        <fgColor rgb="FFBDD6EE"/>
        <bgColor rgb="FFBDD6EE"/>
      </patternFill>
    </fill>
  </fills>
  <borders count="18">
    <border/>
    <border>
      <left/>
      <top/>
    </border>
    <border>
      <top/>
    </border>
    <border>
      <right/>
      <top/>
    </border>
    <border>
      <left/>
      <bottom/>
    </border>
    <border>
      <bottom/>
    </border>
    <border>
      <right/>
      <bottom/>
    </border>
    <border>
      <left style="thin">
        <color rgb="FF000000"/>
      </left>
      <top/>
      <bottom style="thin">
        <color rgb="FF000000"/>
      </bottom>
    </border>
    <border>
      <top/>
      <bottom style="thin">
        <color rgb="FF000000"/>
      </bottom>
    </border>
    <border>
      <right/>
      <top/>
      <bottom style="thin">
        <color rgb="FF000000"/>
      </bottom>
    </border>
    <border>
      <left style="thin">
        <color rgb="FF000000"/>
      </left>
      <right style="thin">
        <color rgb="FF000000"/>
      </right>
      <top style="thin">
        <color rgb="FF000000"/>
      </top>
      <bottom style="thin">
        <color rgb="FF000000"/>
      </bottom>
    </border>
    <border>
      <left/>
      <right style="thin">
        <color rgb="FF000000"/>
      </right>
      <top style="thin">
        <color rgb="FF000000"/>
      </top>
      <bottom style="thin">
        <color rgb="FF000000"/>
      </bottom>
    </border>
    <border>
      <left style="thin">
        <color rgb="FF000000"/>
      </left>
      <right/>
      <top style="thin">
        <color rgb="FF000000"/>
      </top>
      <bottom style="thin">
        <color rgb="FF000000"/>
      </bottom>
    </border>
    <border>
      <left style="thin">
        <color rgb="FF000000"/>
      </left>
      <right style="thin">
        <color rgb="FF000000"/>
      </right>
      <bottom style="thin">
        <color rgb="FF000000"/>
      </bottom>
    </border>
    <border>
      <left style="thin">
        <color rgb="FF000000"/>
      </left>
      <top style="thin">
        <color rgb="FF000000"/>
      </top>
      <bottom style="thin">
        <color rgb="FF000000"/>
      </bottom>
    </border>
    <border>
      <left/>
      <right style="thin">
        <color rgb="FF000000"/>
      </right>
      <top/>
      <bottom style="thin">
        <color rgb="FF000000"/>
      </bottom>
    </border>
    <border>
      <left/>
      <right/>
      <top/>
    </border>
    <border>
      <left/>
      <right/>
      <bottom/>
    </border>
  </borders>
  <cellStyleXfs count="1">
    <xf borderId="0" fillId="0" fontId="0" numFmtId="0" applyAlignment="1" applyFont="1"/>
  </cellStyleXfs>
  <cellXfs count="40">
    <xf borderId="0" fillId="0" fontId="0" numFmtId="0" xfId="0" applyAlignment="1" applyFont="1">
      <alignment readingOrder="0" shrinkToFit="0" vertical="bottom" wrapText="0"/>
    </xf>
    <xf borderId="0" fillId="0" fontId="1" numFmtId="0" xfId="0" applyAlignment="1" applyFont="1">
      <alignment horizontal="left" shrinkToFit="0" vertical="center" wrapText="1"/>
    </xf>
    <xf borderId="1" fillId="2" fontId="2" numFmtId="0" xfId="0" applyAlignment="1" applyBorder="1" applyFill="1" applyFont="1">
      <alignment horizontal="center" shrinkToFit="0" vertical="center" wrapText="1"/>
    </xf>
    <xf borderId="2" fillId="0" fontId="3" numFmtId="0" xfId="0" applyBorder="1" applyFont="1"/>
    <xf borderId="3" fillId="0" fontId="3" numFmtId="0" xfId="0" applyBorder="1" applyFont="1"/>
    <xf borderId="4" fillId="0" fontId="3" numFmtId="0" xfId="0" applyBorder="1" applyFont="1"/>
    <xf borderId="5" fillId="0" fontId="3" numFmtId="0" xfId="0" applyBorder="1" applyFont="1"/>
    <xf borderId="6" fillId="0" fontId="3" numFmtId="0" xfId="0" applyBorder="1" applyFont="1"/>
    <xf borderId="7" fillId="3" fontId="4" numFmtId="0" xfId="0" applyAlignment="1" applyBorder="1" applyFill="1" applyFont="1">
      <alignment horizontal="center" shrinkToFit="0" vertical="center" wrapText="1"/>
    </xf>
    <xf borderId="8" fillId="0" fontId="3" numFmtId="0" xfId="0" applyBorder="1" applyFont="1"/>
    <xf borderId="9" fillId="0" fontId="3" numFmtId="0" xfId="0" applyBorder="1" applyFont="1"/>
    <xf borderId="10" fillId="4" fontId="5" numFmtId="3" xfId="0" applyAlignment="1" applyBorder="1" applyFill="1" applyFont="1" applyNumberFormat="1">
      <alignment horizontal="center" shrinkToFit="0" vertical="center" wrapText="1"/>
    </xf>
    <xf borderId="10" fillId="4" fontId="5" numFmtId="3" xfId="0" applyAlignment="1" applyBorder="1" applyFont="1" applyNumberFormat="1">
      <alignment shrinkToFit="0" vertical="center" wrapText="1"/>
    </xf>
    <xf borderId="11" fillId="4" fontId="5" numFmtId="3" xfId="0" applyAlignment="1" applyBorder="1" applyFont="1" applyNumberFormat="1">
      <alignment horizontal="center" shrinkToFit="0" vertical="center" wrapText="1"/>
    </xf>
    <xf borderId="12" fillId="4" fontId="5" numFmtId="3" xfId="0" applyAlignment="1" applyBorder="1" applyFont="1" applyNumberFormat="1">
      <alignment horizontal="center" shrinkToFit="0" vertical="center" wrapText="1"/>
    </xf>
    <xf borderId="10" fillId="4" fontId="6" numFmtId="0" xfId="0" applyAlignment="1" applyBorder="1" applyFont="1">
      <alignment shrinkToFit="0" vertical="center" wrapText="1"/>
    </xf>
    <xf borderId="13" fillId="0" fontId="1" numFmtId="0" xfId="0" applyAlignment="1" applyBorder="1" applyFont="1">
      <alignment horizontal="center" vertical="center"/>
    </xf>
    <xf borderId="13" fillId="0" fontId="1" numFmtId="0" xfId="0" applyAlignment="1" applyBorder="1" applyFont="1">
      <alignment horizontal="left" shrinkToFit="0" vertical="center" wrapText="1"/>
    </xf>
    <xf borderId="10" fillId="0" fontId="1" numFmtId="0" xfId="0" applyAlignment="1" applyBorder="1" applyFont="1">
      <alignment horizontal="center" vertical="center"/>
    </xf>
    <xf borderId="10" fillId="5" fontId="1" numFmtId="2" xfId="0" applyAlignment="1" applyBorder="1" applyFill="1" applyFont="1" applyNumberFormat="1">
      <alignment horizontal="center" vertical="center"/>
    </xf>
    <xf borderId="10" fillId="0" fontId="1" numFmtId="2" xfId="0" applyAlignment="1" applyBorder="1" applyFont="1" applyNumberFormat="1">
      <alignment horizontal="center" shrinkToFit="0" vertical="center" wrapText="1"/>
    </xf>
    <xf borderId="14" fillId="0" fontId="7" numFmtId="2" xfId="0" applyAlignment="1" applyBorder="1" applyFont="1" applyNumberFormat="1">
      <alignment horizontal="center" shrinkToFit="0" vertical="center" wrapText="1"/>
    </xf>
    <xf borderId="10" fillId="5" fontId="6" numFmtId="0" xfId="0" applyAlignment="1" applyBorder="1" applyFont="1">
      <alignment shrinkToFit="0" vertical="center" wrapText="1"/>
    </xf>
    <xf borderId="14" fillId="0" fontId="1" numFmtId="49" xfId="0" applyAlignment="1" applyBorder="1" applyFont="1" applyNumberFormat="1">
      <alignment horizontal="left" shrinkToFit="0" vertical="center" wrapText="1"/>
    </xf>
    <xf borderId="10" fillId="2" fontId="8" numFmtId="0" xfId="0" applyBorder="1" applyFont="1"/>
    <xf borderId="13" fillId="0" fontId="1" numFmtId="0" xfId="0" applyAlignment="1" applyBorder="1" applyFont="1">
      <alignment horizontal="center" shrinkToFit="0" vertical="center" wrapText="1"/>
    </xf>
    <xf borderId="10" fillId="2" fontId="8" numFmtId="0" xfId="0" applyAlignment="1" applyBorder="1" applyFont="1">
      <alignment shrinkToFit="0" wrapText="1"/>
    </xf>
    <xf borderId="10" fillId="0" fontId="1" numFmtId="0" xfId="0" applyAlignment="1" applyBorder="1" applyFont="1">
      <alignment horizontal="center" shrinkToFit="0" vertical="center" wrapText="1"/>
    </xf>
    <xf borderId="13" fillId="0" fontId="1" numFmtId="0" xfId="0" applyAlignment="1" applyBorder="1" applyFont="1">
      <alignment horizontal="left" readingOrder="0" shrinkToFit="0" vertical="center" wrapText="1"/>
    </xf>
    <xf borderId="10" fillId="0" fontId="1" numFmtId="0" xfId="0" applyAlignment="1" applyBorder="1" applyFont="1">
      <alignment horizontal="center" readingOrder="0" vertical="center"/>
    </xf>
    <xf borderId="10" fillId="6" fontId="9" numFmtId="0" xfId="0" applyBorder="1" applyFill="1" applyFont="1"/>
    <xf borderId="10" fillId="6" fontId="9" numFmtId="0" xfId="0" applyAlignment="1" applyBorder="1" applyFont="1">
      <alignment horizontal="center" shrinkToFit="0" vertical="center" wrapText="1"/>
    </xf>
    <xf borderId="10" fillId="6" fontId="9" numFmtId="0" xfId="0" applyAlignment="1" applyBorder="1" applyFont="1">
      <alignment horizontal="center"/>
    </xf>
    <xf borderId="10" fillId="6" fontId="9" numFmtId="2" xfId="0" applyAlignment="1" applyBorder="1" applyFont="1" applyNumberFormat="1">
      <alignment horizontal="center"/>
    </xf>
    <xf borderId="15" fillId="6" fontId="9" numFmtId="0" xfId="0" applyBorder="1" applyFont="1"/>
    <xf borderId="0" fillId="0" fontId="1" numFmtId="0" xfId="0" applyFont="1"/>
    <xf borderId="16" fillId="5" fontId="1" numFmtId="0" xfId="0" applyAlignment="1" applyBorder="1" applyFont="1">
      <alignment horizontal="center"/>
    </xf>
    <xf borderId="0" fillId="0" fontId="1" numFmtId="0" xfId="0" applyAlignment="1" applyFont="1">
      <alignment horizontal="center"/>
    </xf>
    <xf borderId="17" fillId="0" fontId="3" numFmtId="0" xfId="0" applyBorder="1" applyFont="1"/>
    <xf borderId="0" fillId="0" fontId="10" numFmtId="2" xfId="0" applyFont="1" applyNumberForma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20.5"/>
    <col customWidth="1" min="2" max="2" width="79.25"/>
    <col customWidth="1" min="3" max="3" width="8.63"/>
    <col customWidth="1" min="4" max="4" width="5.13"/>
    <col customWidth="1" min="5" max="5" width="10.38"/>
    <col customWidth="1" min="6" max="6" width="15.25"/>
    <col customWidth="1" min="7" max="7" width="15.0"/>
    <col customWidth="1" min="8" max="8" width="16.75"/>
    <col customWidth="1" min="9" max="9" width="18.5"/>
    <col customWidth="1" min="10" max="26" width="11.0"/>
  </cols>
  <sheetData>
    <row r="1" ht="45.0" customHeight="1">
      <c r="A1" s="1" t="s">
        <v>0</v>
      </c>
    </row>
    <row r="2" ht="12.75" customHeight="1">
      <c r="A2" s="2" t="s">
        <v>1</v>
      </c>
      <c r="B2" s="3"/>
      <c r="C2" s="3"/>
      <c r="D2" s="3"/>
      <c r="E2" s="3"/>
      <c r="F2" s="3"/>
      <c r="G2" s="3"/>
      <c r="H2" s="3"/>
      <c r="I2" s="4"/>
    </row>
    <row r="3" ht="12.75" customHeight="1">
      <c r="A3" s="5"/>
      <c r="B3" s="6"/>
      <c r="C3" s="6"/>
      <c r="D3" s="6"/>
      <c r="E3" s="6"/>
      <c r="F3" s="6"/>
      <c r="G3" s="6"/>
      <c r="H3" s="6"/>
      <c r="I3" s="7"/>
    </row>
    <row r="4" ht="20.25" customHeight="1">
      <c r="A4" s="8" t="s">
        <v>2</v>
      </c>
      <c r="B4" s="9"/>
      <c r="C4" s="9"/>
      <c r="D4" s="9"/>
      <c r="E4" s="9"/>
      <c r="F4" s="9"/>
      <c r="G4" s="9"/>
      <c r="H4" s="9"/>
      <c r="I4" s="10"/>
    </row>
    <row r="5" ht="42.0" customHeight="1">
      <c r="A5" s="11" t="s">
        <v>3</v>
      </c>
      <c r="B5" s="12" t="s">
        <v>4</v>
      </c>
      <c r="C5" s="13" t="s">
        <v>5</v>
      </c>
      <c r="D5" s="11" t="s">
        <v>6</v>
      </c>
      <c r="E5" s="11" t="s">
        <v>7</v>
      </c>
      <c r="F5" s="11" t="s">
        <v>8</v>
      </c>
      <c r="G5" s="11" t="s">
        <v>9</v>
      </c>
      <c r="H5" s="14" t="s">
        <v>10</v>
      </c>
      <c r="I5" s="15" t="s">
        <v>11</v>
      </c>
    </row>
    <row r="6" ht="72.0" customHeight="1">
      <c r="A6" s="16" t="s">
        <v>12</v>
      </c>
      <c r="B6" s="17" t="s">
        <v>13</v>
      </c>
      <c r="C6" s="18" t="s">
        <v>14</v>
      </c>
      <c r="D6" s="18">
        <v>1.0</v>
      </c>
      <c r="E6" s="19">
        <v>0.0</v>
      </c>
      <c r="F6" s="20">
        <f t="shared" ref="F6:F23" si="1">ABS(D6*E6)</f>
        <v>0</v>
      </c>
      <c r="G6" s="20">
        <f t="shared" ref="G6:G24" si="2">ABS(H6-F6)</f>
        <v>0</v>
      </c>
      <c r="H6" s="21">
        <f t="shared" ref="H6:H24" si="3">ABS(F6*1.21)</f>
        <v>0</v>
      </c>
      <c r="I6" s="22"/>
    </row>
    <row r="7" ht="63.0" customHeight="1">
      <c r="A7" s="18" t="s">
        <v>15</v>
      </c>
      <c r="B7" s="17" t="s">
        <v>16</v>
      </c>
      <c r="C7" s="18" t="s">
        <v>17</v>
      </c>
      <c r="D7" s="18">
        <v>1.0</v>
      </c>
      <c r="E7" s="19">
        <v>0.0</v>
      </c>
      <c r="F7" s="20">
        <f t="shared" si="1"/>
        <v>0</v>
      </c>
      <c r="G7" s="20">
        <f t="shared" si="2"/>
        <v>0</v>
      </c>
      <c r="H7" s="21">
        <f t="shared" si="3"/>
        <v>0</v>
      </c>
      <c r="I7" s="22"/>
    </row>
    <row r="8" ht="53.25" customHeight="1">
      <c r="A8" s="16" t="s">
        <v>18</v>
      </c>
      <c r="B8" s="23" t="s">
        <v>19</v>
      </c>
      <c r="C8" s="18" t="s">
        <v>20</v>
      </c>
      <c r="D8" s="18">
        <v>16.0</v>
      </c>
      <c r="E8" s="19">
        <v>0.0</v>
      </c>
      <c r="F8" s="20">
        <f t="shared" si="1"/>
        <v>0</v>
      </c>
      <c r="G8" s="20">
        <f t="shared" si="2"/>
        <v>0</v>
      </c>
      <c r="H8" s="21">
        <f t="shared" si="3"/>
        <v>0</v>
      </c>
      <c r="I8" s="24"/>
    </row>
    <row r="9" ht="44.25" customHeight="1">
      <c r="A9" s="25" t="s">
        <v>21</v>
      </c>
      <c r="B9" s="17" t="s">
        <v>22</v>
      </c>
      <c r="C9" s="18" t="s">
        <v>17</v>
      </c>
      <c r="D9" s="18">
        <v>1.0</v>
      </c>
      <c r="E9" s="19">
        <v>0.0</v>
      </c>
      <c r="F9" s="20">
        <f t="shared" si="1"/>
        <v>0</v>
      </c>
      <c r="G9" s="20">
        <f t="shared" si="2"/>
        <v>0</v>
      </c>
      <c r="H9" s="21">
        <f t="shared" si="3"/>
        <v>0</v>
      </c>
      <c r="I9" s="26"/>
    </row>
    <row r="10" ht="72.75" customHeight="1">
      <c r="A10" s="27" t="s">
        <v>23</v>
      </c>
      <c r="B10" s="17" t="s">
        <v>24</v>
      </c>
      <c r="C10" s="18" t="s">
        <v>14</v>
      </c>
      <c r="D10" s="18">
        <v>200.0</v>
      </c>
      <c r="E10" s="19">
        <v>0.0</v>
      </c>
      <c r="F10" s="20">
        <f t="shared" si="1"/>
        <v>0</v>
      </c>
      <c r="G10" s="20">
        <f t="shared" si="2"/>
        <v>0</v>
      </c>
      <c r="H10" s="21">
        <f t="shared" si="3"/>
        <v>0</v>
      </c>
      <c r="I10" s="26"/>
    </row>
    <row r="11" ht="28.5" customHeight="1">
      <c r="A11" s="27" t="s">
        <v>25</v>
      </c>
      <c r="B11" s="17" t="s">
        <v>26</v>
      </c>
      <c r="C11" s="18" t="s">
        <v>14</v>
      </c>
      <c r="D11" s="18">
        <v>1.0</v>
      </c>
      <c r="E11" s="19">
        <v>0.0</v>
      </c>
      <c r="F11" s="20">
        <f t="shared" si="1"/>
        <v>0</v>
      </c>
      <c r="G11" s="20">
        <f t="shared" si="2"/>
        <v>0</v>
      </c>
      <c r="H11" s="21">
        <f t="shared" si="3"/>
        <v>0</v>
      </c>
      <c r="I11" s="26"/>
    </row>
    <row r="12" ht="243.0" customHeight="1">
      <c r="A12" s="25" t="s">
        <v>27</v>
      </c>
      <c r="B12" s="17" t="s">
        <v>28</v>
      </c>
      <c r="C12" s="18" t="s">
        <v>17</v>
      </c>
      <c r="D12" s="18">
        <v>1.0</v>
      </c>
      <c r="E12" s="19">
        <v>0.0</v>
      </c>
      <c r="F12" s="20">
        <f t="shared" si="1"/>
        <v>0</v>
      </c>
      <c r="G12" s="20">
        <f t="shared" si="2"/>
        <v>0</v>
      </c>
      <c r="H12" s="21">
        <f t="shared" si="3"/>
        <v>0</v>
      </c>
      <c r="I12" s="22"/>
    </row>
    <row r="13" ht="43.5" customHeight="1">
      <c r="A13" s="27" t="s">
        <v>29</v>
      </c>
      <c r="B13" s="17" t="s">
        <v>30</v>
      </c>
      <c r="C13" s="18" t="s">
        <v>14</v>
      </c>
      <c r="D13" s="18">
        <v>1.0</v>
      </c>
      <c r="E13" s="19">
        <v>0.0</v>
      </c>
      <c r="F13" s="20">
        <f t="shared" si="1"/>
        <v>0</v>
      </c>
      <c r="G13" s="20">
        <f t="shared" si="2"/>
        <v>0</v>
      </c>
      <c r="H13" s="21">
        <f t="shared" si="3"/>
        <v>0</v>
      </c>
      <c r="I13" s="26"/>
    </row>
    <row r="14" ht="43.5" customHeight="1">
      <c r="A14" s="25" t="s">
        <v>31</v>
      </c>
      <c r="B14" s="17" t="s">
        <v>32</v>
      </c>
      <c r="C14" s="16" t="s">
        <v>14</v>
      </c>
      <c r="D14" s="16">
        <v>1.0</v>
      </c>
      <c r="E14" s="19">
        <v>0.0</v>
      </c>
      <c r="F14" s="20">
        <f t="shared" si="1"/>
        <v>0</v>
      </c>
      <c r="G14" s="20">
        <f t="shared" si="2"/>
        <v>0</v>
      </c>
      <c r="H14" s="21">
        <f t="shared" si="3"/>
        <v>0</v>
      </c>
      <c r="I14" s="22"/>
    </row>
    <row r="15" ht="35.25" customHeight="1">
      <c r="A15" s="16" t="s">
        <v>33</v>
      </c>
      <c r="B15" s="17" t="s">
        <v>34</v>
      </c>
      <c r="C15" s="18" t="s">
        <v>14</v>
      </c>
      <c r="D15" s="18">
        <v>7.0</v>
      </c>
      <c r="E15" s="19">
        <v>0.0</v>
      </c>
      <c r="F15" s="20">
        <f t="shared" si="1"/>
        <v>0</v>
      </c>
      <c r="G15" s="20">
        <f t="shared" si="2"/>
        <v>0</v>
      </c>
      <c r="H15" s="21">
        <f t="shared" si="3"/>
        <v>0</v>
      </c>
      <c r="I15" s="24"/>
    </row>
    <row r="16" ht="60.0" customHeight="1">
      <c r="A16" s="16" t="s">
        <v>35</v>
      </c>
      <c r="B16" s="28" t="s">
        <v>36</v>
      </c>
      <c r="C16" s="16" t="s">
        <v>14</v>
      </c>
      <c r="D16" s="16">
        <v>3.0</v>
      </c>
      <c r="E16" s="19">
        <v>0.0</v>
      </c>
      <c r="F16" s="20">
        <f t="shared" si="1"/>
        <v>0</v>
      </c>
      <c r="G16" s="20">
        <f t="shared" si="2"/>
        <v>0</v>
      </c>
      <c r="H16" s="21">
        <f t="shared" si="3"/>
        <v>0</v>
      </c>
      <c r="I16" s="22"/>
    </row>
    <row r="17" ht="66.0" customHeight="1">
      <c r="A17" s="16" t="s">
        <v>37</v>
      </c>
      <c r="B17" s="28" t="s">
        <v>38</v>
      </c>
      <c r="C17" s="16" t="s">
        <v>14</v>
      </c>
      <c r="D17" s="16">
        <v>4.0</v>
      </c>
      <c r="E17" s="19">
        <v>0.0</v>
      </c>
      <c r="F17" s="20">
        <f t="shared" si="1"/>
        <v>0</v>
      </c>
      <c r="G17" s="20">
        <f t="shared" si="2"/>
        <v>0</v>
      </c>
      <c r="H17" s="21">
        <f t="shared" si="3"/>
        <v>0</v>
      </c>
      <c r="I17" s="22"/>
    </row>
    <row r="18" ht="31.5" customHeight="1">
      <c r="A18" s="16" t="s">
        <v>33</v>
      </c>
      <c r="B18" s="17" t="s">
        <v>39</v>
      </c>
      <c r="C18" s="18" t="s">
        <v>14</v>
      </c>
      <c r="D18" s="18">
        <v>7.0</v>
      </c>
      <c r="E18" s="19">
        <v>0.0</v>
      </c>
      <c r="F18" s="20">
        <f t="shared" si="1"/>
        <v>0</v>
      </c>
      <c r="G18" s="20">
        <f t="shared" si="2"/>
        <v>0</v>
      </c>
      <c r="H18" s="21">
        <f t="shared" si="3"/>
        <v>0</v>
      </c>
      <c r="I18" s="24"/>
    </row>
    <row r="19" ht="66.0" customHeight="1">
      <c r="A19" s="18" t="s">
        <v>40</v>
      </c>
      <c r="B19" s="17" t="s">
        <v>41</v>
      </c>
      <c r="C19" s="18" t="s">
        <v>14</v>
      </c>
      <c r="D19" s="29">
        <v>44.0</v>
      </c>
      <c r="E19" s="19">
        <v>0.0</v>
      </c>
      <c r="F19" s="20">
        <f t="shared" si="1"/>
        <v>0</v>
      </c>
      <c r="G19" s="20">
        <f t="shared" si="2"/>
        <v>0</v>
      </c>
      <c r="H19" s="21">
        <f t="shared" si="3"/>
        <v>0</v>
      </c>
      <c r="I19" s="22"/>
    </row>
    <row r="20" ht="48.0" customHeight="1">
      <c r="A20" s="27" t="s">
        <v>42</v>
      </c>
      <c r="B20" s="17" t="s">
        <v>43</v>
      </c>
      <c r="C20" s="18" t="s">
        <v>14</v>
      </c>
      <c r="D20" s="18">
        <v>1.0</v>
      </c>
      <c r="E20" s="19">
        <v>0.0</v>
      </c>
      <c r="F20" s="20">
        <f t="shared" si="1"/>
        <v>0</v>
      </c>
      <c r="G20" s="20">
        <f t="shared" si="2"/>
        <v>0</v>
      </c>
      <c r="H20" s="21">
        <f t="shared" si="3"/>
        <v>0</v>
      </c>
      <c r="I20" s="24"/>
    </row>
    <row r="21" ht="26.25" customHeight="1">
      <c r="A21" s="27" t="s">
        <v>44</v>
      </c>
      <c r="B21" s="17" t="s">
        <v>45</v>
      </c>
      <c r="C21" s="18" t="s">
        <v>14</v>
      </c>
      <c r="D21" s="18">
        <v>4.0</v>
      </c>
      <c r="E21" s="19">
        <v>0.0</v>
      </c>
      <c r="F21" s="20">
        <f t="shared" si="1"/>
        <v>0</v>
      </c>
      <c r="G21" s="20">
        <f t="shared" si="2"/>
        <v>0</v>
      </c>
      <c r="H21" s="21">
        <f t="shared" si="3"/>
        <v>0</v>
      </c>
      <c r="I21" s="24"/>
    </row>
    <row r="22" ht="62.25" customHeight="1">
      <c r="A22" s="27" t="s">
        <v>46</v>
      </c>
      <c r="B22" s="17" t="s">
        <v>47</v>
      </c>
      <c r="C22" s="18" t="s">
        <v>14</v>
      </c>
      <c r="D22" s="18">
        <v>1.0</v>
      </c>
      <c r="E22" s="19">
        <v>0.0</v>
      </c>
      <c r="F22" s="20">
        <f t="shared" si="1"/>
        <v>0</v>
      </c>
      <c r="G22" s="20">
        <f t="shared" si="2"/>
        <v>0</v>
      </c>
      <c r="H22" s="21">
        <f t="shared" si="3"/>
        <v>0</v>
      </c>
      <c r="I22" s="24"/>
    </row>
    <row r="23" ht="33.0" customHeight="1">
      <c r="A23" s="27" t="s">
        <v>48</v>
      </c>
      <c r="B23" s="28" t="s">
        <v>49</v>
      </c>
      <c r="C23" s="18" t="s">
        <v>14</v>
      </c>
      <c r="D23" s="18">
        <v>1.0</v>
      </c>
      <c r="E23" s="19">
        <v>0.0</v>
      </c>
      <c r="F23" s="20">
        <f t="shared" si="1"/>
        <v>0</v>
      </c>
      <c r="G23" s="20">
        <f t="shared" si="2"/>
        <v>0</v>
      </c>
      <c r="H23" s="21">
        <f t="shared" si="3"/>
        <v>0</v>
      </c>
      <c r="I23" s="24"/>
    </row>
    <row r="24" ht="12.75" customHeight="1">
      <c r="A24" s="30"/>
      <c r="B24" s="31" t="s">
        <v>50</v>
      </c>
      <c r="C24" s="32"/>
      <c r="D24" s="32"/>
      <c r="E24" s="33"/>
      <c r="F24" s="33">
        <f>SUM(F6:F23)</f>
        <v>0</v>
      </c>
      <c r="G24" s="33">
        <f t="shared" si="2"/>
        <v>0</v>
      </c>
      <c r="H24" s="33">
        <f t="shared" si="3"/>
        <v>0</v>
      </c>
      <c r="I24" s="34"/>
    </row>
    <row r="25" ht="12.75" customHeight="1">
      <c r="A25" s="35"/>
      <c r="B25" s="36" t="s">
        <v>51</v>
      </c>
      <c r="C25" s="37"/>
      <c r="D25" s="37"/>
      <c r="E25" s="37"/>
      <c r="F25" s="37"/>
      <c r="G25" s="37"/>
      <c r="H25" s="37"/>
      <c r="I25" s="35"/>
    </row>
    <row r="26" ht="12.75" customHeight="1">
      <c r="A26" s="35"/>
      <c r="B26" s="38"/>
      <c r="C26" s="37"/>
      <c r="D26" s="37"/>
      <c r="E26" s="37"/>
      <c r="F26" s="37"/>
      <c r="G26" s="37"/>
      <c r="H26" s="37"/>
      <c r="I26" s="35"/>
    </row>
    <row r="27" ht="12.75" customHeight="1">
      <c r="E27" s="39"/>
    </row>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mergeCells count="4">
    <mergeCell ref="A1:I1"/>
    <mergeCell ref="A2:I3"/>
    <mergeCell ref="A4:I4"/>
    <mergeCell ref="B25:B26"/>
  </mergeCells>
  <printOptions/>
  <pageMargins bottom="0.787401575" footer="0.0" header="0.0" left="0.7" right="0.7" top="0.7874015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2018-04-10T08:25:02Z</dcterms:created>
</cp:coreProperties>
</file>